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asHumpal" reservationPassword="0"/>
  <workbookPr/>
  <bookViews>
    <workbookView xWindow="240" yWindow="120" windowWidth="14940" windowHeight="9225" activeTab="0"/>
  </bookViews>
  <sheets>
    <sheet name="Rekapitulace" sheetId="1" r:id="rId1"/>
    <sheet name="211" sheetId="2" r:id="rId2"/>
    <sheet name="212" sheetId="3" r:id="rId3"/>
    <sheet name="213" sheetId="4" r:id="rId4"/>
  </sheets>
  <definedNames/>
  <calcPr/>
  <webPublishing/>
</workbook>
</file>

<file path=xl/sharedStrings.xml><?xml version="1.0" encoding="utf-8"?>
<sst xmlns="http://schemas.openxmlformats.org/spreadsheetml/2006/main" count="800" uniqueCount="156">
  <si>
    <t>Firma: Firma</t>
  </si>
  <si>
    <t>Rekapitulace ceny</t>
  </si>
  <si>
    <t>Stavba: 23-02-013 - Děčín Tyršův most ev.č.DC-100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</si>
  <si>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</si>
  <si>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</si>
  <si>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</si>
  <si>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</si>
  <si>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</si>
  <si>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</si>
  <si>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</si>
  <si>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</si>
  <si>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</si>
  <si>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</si>
  <si>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</si>
  <si>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</si>
  <si>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23-02-013</t>
  </si>
  <si>
    <t>Děčín Tyršův most ev.č.DC-100</t>
  </si>
  <si>
    <t>O</t>
  </si>
  <si>
    <t>Rozpočet:</t>
  </si>
  <si>
    <t>0,00</t>
  </si>
  <si>
    <t>15,00</t>
  </si>
  <si>
    <t>21,00</t>
  </si>
  <si>
    <t>3</t>
  </si>
  <si>
    <t>2</t>
  </si>
  <si>
    <t>211</t>
  </si>
  <si>
    <t>Revizní lávka pod středním polem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</si>
  <si>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</si>
  <si>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</si>
  <si>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</si>
  <si>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</si>
  <si>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</si>
  <si>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</si>
  <si>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</si>
  <si>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</si>
  <si>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</si>
  <si>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</si>
  <si>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</si>
  <si>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</si>
  <si>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</si>
  <si>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</si>
  <si>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</si>
  <si>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</si>
  <si>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</si>
  <si>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</si>
  <si>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</si>
  <si>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</si>
  <si>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015170</t>
  </si>
  <si>
    <t/>
  </si>
  <si>
    <t>POPLATKY ZA LIKVIDACI ODPADŮ NEKONTAMINOVANÝCH - 17 02 01  DŘEVO PO STAVEBNÍM POUŽITÍ, Z DEMOLIC</t>
  </si>
  <si>
    <t>T</t>
  </si>
  <si>
    <t>PP</t>
  </si>
  <si>
    <t>VV</t>
  </si>
  <si>
    <t>dřevěná mostovka revizní lávky 18.0*1.8*0.05*0.7=1,134 [A]</t>
  </si>
  <si>
    <t>TS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</si>
  <si>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</si>
  <si>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015590</t>
  </si>
  <si>
    <t>POPLATKY ZA LIKVIDACI ODPADŮ NEBEZPEČNÝCH - 08 01 11*  ODPADNÍ NÁTĚROVÉ HMOTY</t>
  </si>
  <si>
    <t>odstranění nátěrů OK ponechaných revizních lávek: 
závěsy lávky 2x U 100 (2*2.0+1.5)*2*2*0.38*0.001*2.5=0,021 [A]</t>
  </si>
  <si>
    <t>02720</t>
  </si>
  <si>
    <t>POMOC PRÁCE ZŘÍZ NEBO ZAJIŠŤ REGULACI A OCHRANU DOPRAVY</t>
  </si>
  <si>
    <t>KPL</t>
  </si>
  <si>
    <t>převedení provozu pěších na jednu a druhou stranu 2=2,000 [A]</t>
  </si>
  <si>
    <t>zahrnuje veškeré náklady spojené s objednatelem požadovanými zařízeními</t>
  </si>
  <si>
    <t>02730</t>
  </si>
  <si>
    <t>POMOC PRÁCE ZŘÍZ NEBO ZAJIŠŤ OCHRANU INŽENÝRSKÝCH SÍTÍ</t>
  </si>
  <si>
    <t>ochrana plynovodu a jiných vedení sítí na mostě při manipulaci s konstrukčními prvky revizní lávky a při svařování na místě</t>
  </si>
  <si>
    <t>02940</t>
  </si>
  <si>
    <t>OSTATNÍ POŽADAVKY - VYPRACOVÁNÍ DOKUMENTACE</t>
  </si>
  <si>
    <t>VTD</t>
  </si>
  <si>
    <t>VTD ocelová konstrukce lávky a zábradlí 1=1,000 [A]</t>
  </si>
  <si>
    <t>zahrnuje veškeré náklady spojené s objednatelem požadovanými pracemi</t>
  </si>
  <si>
    <t>03100</t>
  </si>
  <si>
    <t>ZAŘÍZENÍ STAVENIŠTĚ - ZŘÍZENÍ, PROVOZ, DEMONTÁŽ</t>
  </si>
  <si>
    <t>umístění pod krajním polem</t>
  </si>
  <si>
    <t>zahrnuje objednatelem povolené náklady na pořízení (event. pronájem), provozování, udržování a likvidaci zhotovitelova zařízení</t>
  </si>
  <si>
    <t>7</t>
  </si>
  <si>
    <t>03630</t>
  </si>
  <si>
    <t>DOPRAVNÍ ZAŘÍZENÍ - AUTOJEŘÁBY</t>
  </si>
  <si>
    <t>pro snesení staré a osazení nové revizní lávky</t>
  </si>
  <si>
    <t>zahrnuje objednatelem povolené náklady na dopravní zařízení zhotovitele</t>
  </si>
  <si>
    <t>Základy</t>
  </si>
  <si>
    <t>8</t>
  </si>
  <si>
    <t>289971</t>
  </si>
  <si>
    <t>OPLÁŠTĚNÍ (ZPEVNĚNÍ) Z GEOTEXTILIE</t>
  </si>
  <si>
    <t>M2</t>
  </si>
  <si>
    <t>ochranná geotextílie proti spadu při přípravě povrchu ocelových částí tryskáním a při vlastní obnově protikorozní ochrany</t>
  </si>
  <si>
    <t>rozsah je závislý na množství prvků ošetřených na dílně, zde je celoplošné obandážování revizní lávky (25% navíc na přesahy a prostřihy) 18.0*4*2.5*1.25=225,000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</si>
  <si>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</si>
  <si>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Vodorovné konstrukce</t>
  </si>
  <si>
    <t>42417A</t>
  </si>
  <si>
    <t>MOSTNÍ NOSNÍKY Z OCELI S 235</t>
  </si>
  <si>
    <t>obnova nosné konstrukce střední lávky (příhrada lze nahradit nosníkem jako v krajkních polích): 
horní pás příhrady L60/60/6 18.0*2*6/1000=0,216 [A] 
dolní pás příhrady 2xU100 14.0*2*2*11/1000=0,616 [B] 
stojky a diagonály příhrady L60/60/6 1.4*28*2*6/1000=0,470 [C] 
příčníky L60/60/6 (případně U100) 1.7*16*10/1000=0,272 [D] 
styčníkové plechy (14*2+7)*2*8/1000=0,560 [E] 
Celkem: A+B+C+D+E=2,134 [F]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</si>
  <si>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</si>
  <si>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Komunikace</t>
  </si>
  <si>
    <t>58920</t>
  </si>
  <si>
    <t>VÝPLŇ SPAR MODIFIKOVANÝM ASFALTEM</t>
  </si>
  <si>
    <t>M</t>
  </si>
  <si>
    <t>tešnící zálivka mezi staým a novým asfaltem podél zábradlí 180.0*2=360,000 [A]</t>
  </si>
  <si>
    <t>položka zahrnuje: 
- dodávku předepsaného materiálu 
- vyčištění a výplň spar tímto materiálem</t>
  </si>
  <si>
    <t>Přidružená stavební výroba</t>
  </si>
  <si>
    <t>11</t>
  </si>
  <si>
    <t>783121</t>
  </si>
  <si>
    <t>PROTIKOROZ OCHR OK NÁTĚREM VÍCEVRST SE ZÁKL S VYS OBSAHEM ZN</t>
  </si>
  <si>
    <t>obnova nátěrů OK ponechaných částí revizní lávky: 
závěsy lávky 2x U 100 (2*2.0+1.5)*2*2*0.38=8,360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</si>
  <si>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</si>
  <si>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</si>
  <si>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12</t>
  </si>
  <si>
    <t>9112A1</t>
  </si>
  <si>
    <t>ZÁBRADLÍ MOSTNÍ S VODOR MADLY - DODÁVKA A MONTÁŽ</t>
  </si>
  <si>
    <t>svařované z L-profiilů</t>
  </si>
  <si>
    <t>na přístupových bocích lávky (funkci zábradlí na vlastní lávce plní příhradová konstrukce) (2*2.0+1.7)*2=11,400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</si>
  <si>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</si>
  <si>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13</t>
  </si>
  <si>
    <t>9112A3</t>
  </si>
  <si>
    <t>ZÁBRADLÍ MOSTNÍ S VODOR MADLY - DEMONTÁŽ S PŘESUNEM</t>
  </si>
  <si>
    <t>na přístuipových bocích lávky (na vlastní lávce je zábradlí součástí příhradové konstrukce) (2*2.0+1.7)*2*3=34,200 [A]</t>
  </si>
  <si>
    <t>položka zahrnuje: 
- demontáž a odstranění zařízení 
- jeho odvoz na předepsané místo</t>
  </si>
  <si>
    <t>14</t>
  </si>
  <si>
    <t>93261</t>
  </si>
  <si>
    <t>POCHOZÍ ROŠT Z KOMPOZITU - PŘEKRYTÍ ZRCADLA MOSTU</t>
  </si>
  <si>
    <t>pochozí rošt revizní lávky a přístupových schodišťových stupňů 17.1*1.6=27,360 [A]</t>
  </si>
  <si>
    <t>položka zahrnuje: 
- dodání a uložení předepsané konstrukce z předepsaného materiálu včetně vnitrostaveništní a mimostaveništní dopravy 
- veškeré potřebné pomocné práce 
- veškerý pomocný a upevňovací materiál</t>
  </si>
  <si>
    <t>15</t>
  </si>
  <si>
    <t>93650</t>
  </si>
  <si>
    <t>DROBNÉ DOPLŇK KONSTR KOVOVÉ</t>
  </si>
  <si>
    <t>KG</t>
  </si>
  <si>
    <t>strojní součásti včetně promazání a ochrany proti korozi vodoodpudivým tukem</t>
  </si>
  <si>
    <t>úpravy a pročíčtění mechanismu pod středním polem 30=30,000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</si>
  <si>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</si>
  <si>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16</t>
  </si>
  <si>
    <t>938652</t>
  </si>
  <si>
    <t>OČIŠTĚNÍ OCEL KONSTR OTRYSKÁNÍM NA SUCHO KŘEMIČ PÍSKEM</t>
  </si>
  <si>
    <t>odstranění nátěrů OK ponechaných revizních lávek: 
závěsy lávky pod středním polem 2x U 100 (2*2.0+1.5)*2*2*0.38=8,360 [A]</t>
  </si>
  <si>
    <t>položka zahrnuje očištění předepsaným způsobem včetně odklizení vzniklého odpadu</t>
  </si>
  <si>
    <t>17</t>
  </si>
  <si>
    <t>966188</t>
  </si>
  <si>
    <t>DEMONTÁŽ KONSTRUKCÍ KOVOVÝCH S ODVOZEM DO 20KM</t>
  </si>
  <si>
    <t>včetně posunu revizní lávky do vhodněší polohy (přesum od pravobřežního pilíře k levobřežnímu s lepším manipulačním prostorem), věškeré manipulace nutnmo provádět s ohledemna korozní oslabení a statické působení při zavěšení</t>
  </si>
  <si>
    <t>příhradový nosník lávky pod středním polem cca 18.0*7*6*2/1000=1,512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</si>
  <si>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</si>
  <si>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18</t>
  </si>
  <si>
    <t>967178</t>
  </si>
  <si>
    <t>VYBOURÁNÍ ČÁSTÍ KONSTRUKCÍ DŘEVĚNÝCH S ODVOZEM DO 20KM</t>
  </si>
  <si>
    <t>M3</t>
  </si>
  <si>
    <t>dřevěná mostovka revizní lávky 18.0*1.8*0.05=1,620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</si>
  <si>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</si>
  <si>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212</t>
  </si>
  <si>
    <t>Revizní lávka pod pravobřežním polem</t>
  </si>
  <si>
    <t>dřevěná mostovka revizní lávky 18.0*1.8*0.05*3*0.7=3,402 [A]</t>
  </si>
  <si>
    <t>odstranění nátěrů OK ponechaných revizních lávek: 
hlavní nosníky lávky v krajním poli I 240 (2*6.85+4.7)*2*0.35*0.001*2.5=0,032 [A] 
příčníky lávky v krajním poli L 80/80/6 1.8*19*0.32*0.001*2.5=0,027 [B] 
závěsy lávky 2x U 100 (2*2.0+1.5)*2*2*0.38*0.001*2.5=0,021 [C] 
příčníky lávky v krajním poli 2x U 200 1.7*2*2*0.66*0.001*2.5=0,011 [D] 
Celkem: A+B+C+D=0,091 [E]</t>
  </si>
  <si>
    <t>obnova nátěrů OK ponechaných částí revizní lávky: 
hlavní nosníky lávky v krajním poli I 240 (2*6.85+4.7)*2*0.35=12,880 [A] 
příčníky lávky v krajním polich L 80/80/6 1.8*19*0.32=10,944 [B] 
závěsy lávky 2x U 100 (2*2.0+1.5)*2*2*0.38=8,360 [C] 
příčníky lávky v krajním poli 2x U 200 1.7*2*2*0.66=4,488 [D] 
Celkem: A+B+C+D=36,672 [E]</t>
  </si>
  <si>
    <t>na lávce pod krajním polem (18.0+1.7)*2=39,400 [A] 
na přístupových bocích lávky (2*2.0+1.7)*2=11,400 [B] 
Celkem: A+B=50,800 [C]</t>
  </si>
  <si>
    <t>doplnění pohonu pojezdu lávky pod krajním polem 2*50=100,000 [A]</t>
  </si>
  <si>
    <t>odstranění nátěrů OK ponechaných částí revizní lávky: 
hlavní nosníky lávky v krajním poli I 240 (2*6.85+4.7)*2*0.35=12,880 [A] 
příčníky lávky v krajním poli L 80/80/6 1.8*19*0.32=10,944 [B] 
závěsy lávky v krajním poli 2x U 100 (2*2.0+1.5)*2*2*0.38=8,360 [C] 
příčníky lávky v krajním poli 2x U 200 1.7*2*2*0.66=4,488 [D] 
Celkem: A+B+C+D=36,672 [E]</t>
  </si>
  <si>
    <t>213</t>
  </si>
  <si>
    <t>Revizní lávka pod levobřežním polem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</si>
</sst>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'211'!I3</f>
      </c>
      <c s="21">
        <f>'211'!O2</f>
      </c>
      <c s="21">
        <f>C10+D10</f>
      </c>
    </row>
    <row r="11" spans="1:5" ht="12.75" customHeight="1">
      <c r="A11" s="20" t="s">
        <v>146</v>
      </c>
      <c s="20" t="s">
        <v>147</v>
      </c>
      <c s="21">
        <f>'212'!I3</f>
      </c>
      <c s="21">
        <f>'212'!O2</f>
      </c>
      <c s="21">
        <f>C11+D11</f>
      </c>
    </row>
    <row r="12" spans="1:5" ht="12.75" customHeight="1">
      <c r="A12" s="20" t="s">
        <v>154</v>
      </c>
      <c s="20" t="s">
        <v>155</v>
      </c>
      <c s="21">
        <f>'213'!I3</f>
      </c>
      <c s="21">
        <f>'213'!O2</f>
      </c>
      <c s="21">
        <f>C12+D12</f>
      </c>
    </row>
  </sheetData>
  <sheetProtection password="9B31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0+O8+O37+O42+O47+O52+O57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0+I8+I37+I42+I47+I52+I57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1.134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52</v>
      </c>
    </row>
    <row r="12" spans="1:5" ht="140.25">
      <c r="A12" t="s">
        <v>53</v>
      </c>
      <c r="E12" s="36" t="s">
        <v>54</v>
      </c>
    </row>
    <row r="13" spans="1:16" ht="25.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0.021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25.5">
      <c r="A15" s="37" t="s">
        <v>51</v>
      </c>
      <c r="E15" s="38" t="s">
        <v>57</v>
      </c>
    </row>
    <row r="16" spans="1:5" ht="140.25">
      <c r="A16" t="s">
        <v>53</v>
      </c>
      <c r="E16" s="36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60</v>
      </c>
      <c s="32">
        <v>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61</v>
      </c>
    </row>
    <row r="20" spans="1:5" ht="12.75">
      <c r="A20" t="s">
        <v>53</v>
      </c>
      <c r="E20" s="36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47</v>
      </c>
      <c s="30" t="s">
        <v>64</v>
      </c>
      <c s="31" t="s">
        <v>60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65</v>
      </c>
    </row>
    <row r="23" spans="1:5" ht="12.75">
      <c r="A23" s="37" t="s">
        <v>51</v>
      </c>
      <c r="E23" s="38" t="s">
        <v>47</v>
      </c>
    </row>
    <row r="24" spans="1:5" ht="12.75">
      <c r="A24" t="s">
        <v>53</v>
      </c>
      <c r="E24" s="36" t="s">
        <v>62</v>
      </c>
    </row>
    <row r="25" spans="1:16" ht="12.75">
      <c r="A25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60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68</v>
      </c>
    </row>
    <row r="27" spans="1:5" ht="12.75">
      <c r="A27" s="37" t="s">
        <v>51</v>
      </c>
      <c r="E27" s="38" t="s">
        <v>69</v>
      </c>
    </row>
    <row r="28" spans="1:5" ht="12.75">
      <c r="A28" t="s">
        <v>53</v>
      </c>
      <c r="E28" s="36" t="s">
        <v>70</v>
      </c>
    </row>
    <row r="29" spans="1:16" ht="12.75">
      <c r="A29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60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51</v>
      </c>
      <c r="E31" s="38" t="s">
        <v>73</v>
      </c>
    </row>
    <row r="32" spans="1:5" ht="25.5">
      <c r="A32" t="s">
        <v>53</v>
      </c>
      <c r="E32" s="36" t="s">
        <v>74</v>
      </c>
    </row>
    <row r="33" spans="1:16" ht="12.75">
      <c r="A33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60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78</v>
      </c>
    </row>
    <row r="35" spans="1:5" ht="12.75">
      <c r="A35" s="37" t="s">
        <v>51</v>
      </c>
      <c r="E35" s="38" t="s">
        <v>47</v>
      </c>
    </row>
    <row r="36" spans="1:5" ht="12.75">
      <c r="A36" t="s">
        <v>53</v>
      </c>
      <c r="E36" s="36" t="s">
        <v>79</v>
      </c>
    </row>
    <row r="37" spans="1:18" ht="12.75" customHeight="1">
      <c r="A37" s="6" t="s">
        <v>43</v>
      </c>
      <c s="6"/>
      <c s="40" t="s">
        <v>23</v>
      </c>
      <c s="6"/>
      <c s="27" t="s">
        <v>80</v>
      </c>
      <c s="6"/>
      <c s="6"/>
      <c s="6"/>
      <c s="41">
        <f>0+Q37</f>
      </c>
      <c r="O37">
        <f>0+R37</f>
      </c>
      <c r="Q37">
        <f>0+I38</f>
      </c>
      <c>
        <f>0+O38</f>
      </c>
    </row>
    <row r="38" spans="1:16" ht="12.75">
      <c r="A38" s="25" t="s">
        <v>45</v>
      </c>
      <c s="29" t="s">
        <v>81</v>
      </c>
      <c s="29" t="s">
        <v>82</v>
      </c>
      <c s="25" t="s">
        <v>47</v>
      </c>
      <c s="30" t="s">
        <v>83</v>
      </c>
      <c s="31" t="s">
        <v>84</v>
      </c>
      <c s="32">
        <v>225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85</v>
      </c>
    </row>
    <row r="40" spans="1:5" ht="38.25">
      <c r="A40" s="37" t="s">
        <v>51</v>
      </c>
      <c r="E40" s="38" t="s">
        <v>86</v>
      </c>
    </row>
    <row r="41" spans="1:5" ht="102">
      <c r="A41" t="s">
        <v>53</v>
      </c>
      <c r="E41" s="36" t="s">
        <v>87</v>
      </c>
    </row>
    <row r="42" spans="1:18" ht="12.75" customHeight="1">
      <c r="A42" s="6" t="s">
        <v>43</v>
      </c>
      <c s="6"/>
      <c s="40" t="s">
        <v>33</v>
      </c>
      <c s="6"/>
      <c s="27" t="s">
        <v>88</v>
      </c>
      <c s="6"/>
      <c s="6"/>
      <c s="6"/>
      <c s="41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40</v>
      </c>
      <c s="29" t="s">
        <v>89</v>
      </c>
      <c s="25" t="s">
        <v>47</v>
      </c>
      <c s="30" t="s">
        <v>90</v>
      </c>
      <c s="31" t="s">
        <v>49</v>
      </c>
      <c s="32">
        <v>2.134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02">
      <c r="A45" s="37" t="s">
        <v>51</v>
      </c>
      <c r="E45" s="38" t="s">
        <v>91</v>
      </c>
    </row>
    <row r="46" spans="1:5" ht="293.25">
      <c r="A46" t="s">
        <v>53</v>
      </c>
      <c r="E46" s="36" t="s">
        <v>92</v>
      </c>
    </row>
    <row r="47" spans="1:18" ht="12.75" customHeight="1">
      <c r="A47" s="6" t="s">
        <v>43</v>
      </c>
      <c s="6"/>
      <c s="40" t="s">
        <v>35</v>
      </c>
      <c s="6"/>
      <c s="27" t="s">
        <v>93</v>
      </c>
      <c s="6"/>
      <c s="6"/>
      <c s="6"/>
      <c s="41">
        <f>0+Q47</f>
      </c>
      <c r="O47">
        <f>0+R47</f>
      </c>
      <c r="Q47">
        <f>0+I48</f>
      </c>
      <c>
        <f>0+O48</f>
      </c>
    </row>
    <row r="48" spans="1:16" ht="12.75">
      <c r="A48" s="25" t="s">
        <v>45</v>
      </c>
      <c s="29" t="s">
        <v>42</v>
      </c>
      <c s="29" t="s">
        <v>94</v>
      </c>
      <c s="25" t="s">
        <v>47</v>
      </c>
      <c s="30" t="s">
        <v>95</v>
      </c>
      <c s="31" t="s">
        <v>96</v>
      </c>
      <c s="32">
        <v>360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47</v>
      </c>
    </row>
    <row r="50" spans="1:5" ht="12.75">
      <c r="A50" s="37" t="s">
        <v>51</v>
      </c>
      <c r="E50" s="38" t="s">
        <v>97</v>
      </c>
    </row>
    <row r="51" spans="1:5" ht="38.25">
      <c r="A51" t="s">
        <v>53</v>
      </c>
      <c r="E51" s="36" t="s">
        <v>98</v>
      </c>
    </row>
    <row r="52" spans="1:18" ht="12.75" customHeight="1">
      <c r="A52" s="6" t="s">
        <v>43</v>
      </c>
      <c s="6"/>
      <c s="40" t="s">
        <v>75</v>
      </c>
      <c s="6"/>
      <c s="27" t="s">
        <v>99</v>
      </c>
      <c s="6"/>
      <c s="6"/>
      <c s="6"/>
      <c s="41">
        <f>0+Q52</f>
      </c>
      <c r="O52">
        <f>0+R52</f>
      </c>
      <c r="Q52">
        <f>0+I53</f>
      </c>
      <c>
        <f>0+O53</f>
      </c>
    </row>
    <row r="53" spans="1:16" ht="12.75">
      <c r="A53" s="25" t="s">
        <v>45</v>
      </c>
      <c s="29" t="s">
        <v>100</v>
      </c>
      <c s="29" t="s">
        <v>101</v>
      </c>
      <c s="25" t="s">
        <v>47</v>
      </c>
      <c s="30" t="s">
        <v>102</v>
      </c>
      <c s="31" t="s">
        <v>84</v>
      </c>
      <c s="32">
        <v>8.36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25.5">
      <c r="A55" s="37" t="s">
        <v>51</v>
      </c>
      <c r="E55" s="38" t="s">
        <v>103</v>
      </c>
    </row>
    <row r="56" spans="1:5" ht="51">
      <c r="A56" t="s">
        <v>53</v>
      </c>
      <c r="E56" s="36" t="s">
        <v>104</v>
      </c>
    </row>
    <row r="57" spans="1:18" ht="12.75" customHeight="1">
      <c r="A57" s="6" t="s">
        <v>43</v>
      </c>
      <c s="6"/>
      <c s="40" t="s">
        <v>40</v>
      </c>
      <c s="6"/>
      <c s="27" t="s">
        <v>105</v>
      </c>
      <c s="6"/>
      <c s="6"/>
      <c s="6"/>
      <c s="41">
        <f>0+Q57</f>
      </c>
      <c r="O57">
        <f>0+R57</f>
      </c>
      <c r="Q57">
        <f>0+I58+I62+I66+I70+I74+I78+I82</f>
      </c>
      <c>
        <f>0+O58+O62+O66+O70+O74+O78+O82</f>
      </c>
    </row>
    <row r="58" spans="1:16" ht="12.75">
      <c r="A58" s="25" t="s">
        <v>45</v>
      </c>
      <c s="29" t="s">
        <v>106</v>
      </c>
      <c s="29" t="s">
        <v>107</v>
      </c>
      <c s="25" t="s">
        <v>47</v>
      </c>
      <c s="30" t="s">
        <v>108</v>
      </c>
      <c s="31" t="s">
        <v>96</v>
      </c>
      <c s="32">
        <v>11.4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109</v>
      </c>
    </row>
    <row r="60" spans="1:5" ht="25.5">
      <c r="A60" s="37" t="s">
        <v>51</v>
      </c>
      <c r="E60" s="38" t="s">
        <v>110</v>
      </c>
    </row>
    <row r="61" spans="1:5" ht="63.75">
      <c r="A61" t="s">
        <v>53</v>
      </c>
      <c r="E61" s="36" t="s">
        <v>111</v>
      </c>
    </row>
    <row r="62" spans="1:16" ht="12.75">
      <c r="A62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96</v>
      </c>
      <c s="32">
        <v>34.2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25.5">
      <c r="A64" s="37" t="s">
        <v>51</v>
      </c>
      <c r="E64" s="38" t="s">
        <v>115</v>
      </c>
    </row>
    <row r="65" spans="1:5" ht="38.25">
      <c r="A65" t="s">
        <v>53</v>
      </c>
      <c r="E65" s="36" t="s">
        <v>116</v>
      </c>
    </row>
    <row r="66" spans="1:16" ht="12.75">
      <c r="A66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84</v>
      </c>
      <c s="32">
        <v>27.36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12.75">
      <c r="A68" s="37" t="s">
        <v>51</v>
      </c>
      <c r="E68" s="38" t="s">
        <v>120</v>
      </c>
    </row>
    <row r="69" spans="1:5" ht="63.75">
      <c r="A69" t="s">
        <v>53</v>
      </c>
      <c r="E69" s="36" t="s">
        <v>121</v>
      </c>
    </row>
    <row r="70" spans="1:16" ht="12.75">
      <c r="A70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125</v>
      </c>
      <c s="32">
        <v>30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126</v>
      </c>
    </row>
    <row r="72" spans="1:5" ht="12.75">
      <c r="A72" s="37" t="s">
        <v>51</v>
      </c>
      <c r="E72" s="38" t="s">
        <v>127</v>
      </c>
    </row>
    <row r="73" spans="1:5" ht="409.5">
      <c r="A73" t="s">
        <v>53</v>
      </c>
      <c r="E73" s="36" t="s">
        <v>128</v>
      </c>
    </row>
    <row r="74" spans="1:16" ht="12.75">
      <c r="A74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84</v>
      </c>
      <c s="32">
        <v>8.36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25.5">
      <c r="A76" s="37" t="s">
        <v>51</v>
      </c>
      <c r="E76" s="38" t="s">
        <v>132</v>
      </c>
    </row>
    <row r="77" spans="1:5" ht="25.5">
      <c r="A77" t="s">
        <v>53</v>
      </c>
      <c r="E77" s="36" t="s">
        <v>133</v>
      </c>
    </row>
    <row r="78" spans="1:16" ht="12.75">
      <c r="A78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49</v>
      </c>
      <c s="32">
        <v>1.512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38.25">
      <c r="A79" s="35" t="s">
        <v>50</v>
      </c>
      <c r="E79" s="36" t="s">
        <v>137</v>
      </c>
    </row>
    <row r="80" spans="1:5" ht="12.75">
      <c r="A80" s="37" t="s">
        <v>51</v>
      </c>
      <c r="E80" s="38" t="s">
        <v>138</v>
      </c>
    </row>
    <row r="81" spans="1:5" ht="102">
      <c r="A81" t="s">
        <v>53</v>
      </c>
      <c r="E81" s="36" t="s">
        <v>139</v>
      </c>
    </row>
    <row r="82" spans="1:16" ht="12.75">
      <c r="A82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143</v>
      </c>
      <c s="32">
        <v>1.62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51</v>
      </c>
      <c r="E84" s="38" t="s">
        <v>144</v>
      </c>
    </row>
    <row r="85" spans="1:5" ht="76.5">
      <c r="A85" t="s">
        <v>53</v>
      </c>
      <c r="E85" s="36" t="s">
        <v>145</v>
      </c>
    </row>
  </sheetData>
  <sheetProtection password="9B31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0+O8+O37+O42+O47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146</v>
      </c>
      <c s="42">
        <f>0+I8+I37+I42+I47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146</v>
      </c>
      <c s="6"/>
      <c s="18" t="s">
        <v>147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3.402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148</v>
      </c>
    </row>
    <row r="12" spans="1:5" ht="140.25">
      <c r="A12" t="s">
        <v>53</v>
      </c>
      <c r="E12" s="36" t="s">
        <v>54</v>
      </c>
    </row>
    <row r="13" spans="1:16" ht="25.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0.091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76.5">
      <c r="A15" s="37" t="s">
        <v>51</v>
      </c>
      <c r="E15" s="38" t="s">
        <v>149</v>
      </c>
    </row>
    <row r="16" spans="1:5" ht="140.25">
      <c r="A16" t="s">
        <v>53</v>
      </c>
      <c r="E16" s="36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60</v>
      </c>
      <c s="32">
        <v>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61</v>
      </c>
    </row>
    <row r="20" spans="1:5" ht="12.75">
      <c r="A20" t="s">
        <v>53</v>
      </c>
      <c r="E20" s="36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47</v>
      </c>
      <c s="30" t="s">
        <v>64</v>
      </c>
      <c s="31" t="s">
        <v>60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65</v>
      </c>
    </row>
    <row r="23" spans="1:5" ht="12.75">
      <c r="A23" s="37" t="s">
        <v>51</v>
      </c>
      <c r="E23" s="38" t="s">
        <v>47</v>
      </c>
    </row>
    <row r="24" spans="1:5" ht="12.75">
      <c r="A24" t="s">
        <v>53</v>
      </c>
      <c r="E24" s="36" t="s">
        <v>62</v>
      </c>
    </row>
    <row r="25" spans="1:16" ht="12.75">
      <c r="A25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60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68</v>
      </c>
    </row>
    <row r="27" spans="1:5" ht="12.75">
      <c r="A27" s="37" t="s">
        <v>51</v>
      </c>
      <c r="E27" s="38" t="s">
        <v>69</v>
      </c>
    </row>
    <row r="28" spans="1:5" ht="12.75">
      <c r="A28" t="s">
        <v>53</v>
      </c>
      <c r="E28" s="36" t="s">
        <v>70</v>
      </c>
    </row>
    <row r="29" spans="1:16" ht="12.75">
      <c r="A29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60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51</v>
      </c>
      <c r="E31" s="38" t="s">
        <v>73</v>
      </c>
    </row>
    <row r="32" spans="1:5" ht="25.5">
      <c r="A32" t="s">
        <v>53</v>
      </c>
      <c r="E32" s="36" t="s">
        <v>74</v>
      </c>
    </row>
    <row r="33" spans="1:16" ht="12.75">
      <c r="A33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60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78</v>
      </c>
    </row>
    <row r="35" spans="1:5" ht="12.75">
      <c r="A35" s="37" t="s">
        <v>51</v>
      </c>
      <c r="E35" s="38" t="s">
        <v>47</v>
      </c>
    </row>
    <row r="36" spans="1:5" ht="12.75">
      <c r="A36" t="s">
        <v>53</v>
      </c>
      <c r="E36" s="36" t="s">
        <v>79</v>
      </c>
    </row>
    <row r="37" spans="1:18" ht="12.75" customHeight="1">
      <c r="A37" s="6" t="s">
        <v>43</v>
      </c>
      <c s="6"/>
      <c s="40" t="s">
        <v>23</v>
      </c>
      <c s="6"/>
      <c s="27" t="s">
        <v>80</v>
      </c>
      <c s="6"/>
      <c s="6"/>
      <c s="6"/>
      <c s="41">
        <f>0+Q37</f>
      </c>
      <c r="O37">
        <f>0+R37</f>
      </c>
      <c r="Q37">
        <f>0+I38</f>
      </c>
      <c>
        <f>0+O38</f>
      </c>
    </row>
    <row r="38" spans="1:16" ht="12.75">
      <c r="A38" s="25" t="s">
        <v>45</v>
      </c>
      <c s="29" t="s">
        <v>81</v>
      </c>
      <c s="29" t="s">
        <v>82</v>
      </c>
      <c s="25" t="s">
        <v>47</v>
      </c>
      <c s="30" t="s">
        <v>83</v>
      </c>
      <c s="31" t="s">
        <v>84</v>
      </c>
      <c s="32">
        <v>225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85</v>
      </c>
    </row>
    <row r="40" spans="1:5" ht="38.25">
      <c r="A40" s="37" t="s">
        <v>51</v>
      </c>
      <c r="E40" s="38" t="s">
        <v>86</v>
      </c>
    </row>
    <row r="41" spans="1:5" ht="102">
      <c r="A41" t="s">
        <v>53</v>
      </c>
      <c r="E41" s="36" t="s">
        <v>87</v>
      </c>
    </row>
    <row r="42" spans="1:18" ht="12.75" customHeight="1">
      <c r="A42" s="6" t="s">
        <v>43</v>
      </c>
      <c s="6"/>
      <c s="40" t="s">
        <v>75</v>
      </c>
      <c s="6"/>
      <c s="27" t="s">
        <v>99</v>
      </c>
      <c s="6"/>
      <c s="6"/>
      <c s="6"/>
      <c s="41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40</v>
      </c>
      <c s="29" t="s">
        <v>101</v>
      </c>
      <c s="25" t="s">
        <v>47</v>
      </c>
      <c s="30" t="s">
        <v>102</v>
      </c>
      <c s="31" t="s">
        <v>84</v>
      </c>
      <c s="32">
        <v>36.672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76.5">
      <c r="A45" s="37" t="s">
        <v>51</v>
      </c>
      <c r="E45" s="38" t="s">
        <v>150</v>
      </c>
    </row>
    <row r="46" spans="1:5" ht="51">
      <c r="A46" t="s">
        <v>53</v>
      </c>
      <c r="E46" s="36" t="s">
        <v>104</v>
      </c>
    </row>
    <row r="47" spans="1:18" ht="12.75" customHeight="1">
      <c r="A47" s="6" t="s">
        <v>43</v>
      </c>
      <c s="6"/>
      <c s="40" t="s">
        <v>40</v>
      </c>
      <c s="6"/>
      <c s="27" t="s">
        <v>105</v>
      </c>
      <c s="6"/>
      <c s="6"/>
      <c s="6"/>
      <c s="41">
        <f>0+Q47</f>
      </c>
      <c r="O47">
        <f>0+R47</f>
      </c>
      <c r="Q47">
        <f>0+I48+I52+I56+I60+I64+I68</f>
      </c>
      <c>
        <f>0+O48+O52+O56+O60+O64+O68</f>
      </c>
    </row>
    <row r="48" spans="1:16" ht="12.75">
      <c r="A48" s="25" t="s">
        <v>45</v>
      </c>
      <c s="29" t="s">
        <v>42</v>
      </c>
      <c s="29" t="s">
        <v>107</v>
      </c>
      <c s="25" t="s">
        <v>47</v>
      </c>
      <c s="30" t="s">
        <v>108</v>
      </c>
      <c s="31" t="s">
        <v>96</v>
      </c>
      <c s="32">
        <v>50.8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109</v>
      </c>
    </row>
    <row r="50" spans="1:5" ht="38.25">
      <c r="A50" s="37" t="s">
        <v>51</v>
      </c>
      <c r="E50" s="38" t="s">
        <v>151</v>
      </c>
    </row>
    <row r="51" spans="1:5" ht="63.75">
      <c r="A51" t="s">
        <v>53</v>
      </c>
      <c r="E51" s="36" t="s">
        <v>111</v>
      </c>
    </row>
    <row r="52" spans="1:16" ht="12.75">
      <c r="A52" s="25" t="s">
        <v>45</v>
      </c>
      <c s="29" t="s">
        <v>100</v>
      </c>
      <c s="29" t="s">
        <v>113</v>
      </c>
      <c s="25" t="s">
        <v>47</v>
      </c>
      <c s="30" t="s">
        <v>114</v>
      </c>
      <c s="31" t="s">
        <v>96</v>
      </c>
      <c s="32">
        <v>50.8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</v>
      </c>
    </row>
    <row r="54" spans="1:5" ht="38.25">
      <c r="A54" s="37" t="s">
        <v>51</v>
      </c>
      <c r="E54" s="38" t="s">
        <v>151</v>
      </c>
    </row>
    <row r="55" spans="1:5" ht="38.25">
      <c r="A55" t="s">
        <v>53</v>
      </c>
      <c r="E55" s="36" t="s">
        <v>116</v>
      </c>
    </row>
    <row r="56" spans="1:16" ht="12.75">
      <c r="A56" s="25" t="s">
        <v>45</v>
      </c>
      <c s="29" t="s">
        <v>106</v>
      </c>
      <c s="29" t="s">
        <v>118</v>
      </c>
      <c s="25" t="s">
        <v>47</v>
      </c>
      <c s="30" t="s">
        <v>119</v>
      </c>
      <c s="31" t="s">
        <v>84</v>
      </c>
      <c s="32">
        <v>27.36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47</v>
      </c>
    </row>
    <row r="58" spans="1:5" ht="12.75">
      <c r="A58" s="37" t="s">
        <v>51</v>
      </c>
      <c r="E58" s="38" t="s">
        <v>120</v>
      </c>
    </row>
    <row r="59" spans="1:5" ht="63.75">
      <c r="A59" t="s">
        <v>53</v>
      </c>
      <c r="E59" s="36" t="s">
        <v>121</v>
      </c>
    </row>
    <row r="60" spans="1:16" ht="12.75">
      <c r="A60" s="25" t="s">
        <v>45</v>
      </c>
      <c s="29" t="s">
        <v>112</v>
      </c>
      <c s="29" t="s">
        <v>123</v>
      </c>
      <c s="25" t="s">
        <v>47</v>
      </c>
      <c s="30" t="s">
        <v>124</v>
      </c>
      <c s="31" t="s">
        <v>125</v>
      </c>
      <c s="32">
        <v>100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126</v>
      </c>
    </row>
    <row r="62" spans="1:5" ht="12.75">
      <c r="A62" s="37" t="s">
        <v>51</v>
      </c>
      <c r="E62" s="38" t="s">
        <v>152</v>
      </c>
    </row>
    <row r="63" spans="1:5" ht="409.5">
      <c r="A63" t="s">
        <v>53</v>
      </c>
      <c r="E63" s="36" t="s">
        <v>128</v>
      </c>
    </row>
    <row r="64" spans="1:16" ht="12.75">
      <c r="A64" s="25" t="s">
        <v>45</v>
      </c>
      <c s="29" t="s">
        <v>117</v>
      </c>
      <c s="29" t="s">
        <v>130</v>
      </c>
      <c s="25" t="s">
        <v>47</v>
      </c>
      <c s="30" t="s">
        <v>131</v>
      </c>
      <c s="31" t="s">
        <v>84</v>
      </c>
      <c s="32">
        <v>36.672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47</v>
      </c>
    </row>
    <row r="66" spans="1:5" ht="76.5">
      <c r="A66" s="37" t="s">
        <v>51</v>
      </c>
      <c r="E66" s="38" t="s">
        <v>153</v>
      </c>
    </row>
    <row r="67" spans="1:5" ht="25.5">
      <c r="A67" t="s">
        <v>53</v>
      </c>
      <c r="E67" s="36" t="s">
        <v>133</v>
      </c>
    </row>
    <row r="68" spans="1:16" ht="12.75">
      <c r="A68" s="25" t="s">
        <v>45</v>
      </c>
      <c s="29" t="s">
        <v>122</v>
      </c>
      <c s="29" t="s">
        <v>141</v>
      </c>
      <c s="25" t="s">
        <v>47</v>
      </c>
      <c s="30" t="s">
        <v>142</v>
      </c>
      <c s="31" t="s">
        <v>143</v>
      </c>
      <c s="32">
        <v>1.62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47</v>
      </c>
    </row>
    <row r="70" spans="1:5" ht="12.75">
      <c r="A70" s="37" t="s">
        <v>51</v>
      </c>
      <c r="E70" s="38" t="s">
        <v>144</v>
      </c>
    </row>
    <row r="71" spans="1:5" ht="76.5">
      <c r="A71" t="s">
        <v>53</v>
      </c>
      <c r="E71" s="36" t="s">
        <v>145</v>
      </c>
    </row>
  </sheetData>
  <sheetProtection password="9B31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0+O8+O37+O42+O47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154</v>
      </c>
      <c s="42">
        <f>0+I8+I37+I42+I47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154</v>
      </c>
      <c s="6"/>
      <c s="18" t="s">
        <v>155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3.402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51</v>
      </c>
      <c r="E11" s="38" t="s">
        <v>148</v>
      </c>
    </row>
    <row r="12" spans="1:5" ht="140.25">
      <c r="A12" t="s">
        <v>53</v>
      </c>
      <c r="E12" s="36" t="s">
        <v>54</v>
      </c>
    </row>
    <row r="13" spans="1:16" ht="25.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0.091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76.5">
      <c r="A15" s="37" t="s">
        <v>51</v>
      </c>
      <c r="E15" s="38" t="s">
        <v>149</v>
      </c>
    </row>
    <row r="16" spans="1:5" ht="140.25">
      <c r="A16" t="s">
        <v>53</v>
      </c>
      <c r="E16" s="36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60</v>
      </c>
      <c s="32">
        <v>2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47</v>
      </c>
    </row>
    <row r="19" spans="1:5" ht="12.75">
      <c r="A19" s="37" t="s">
        <v>51</v>
      </c>
      <c r="E19" s="38" t="s">
        <v>61</v>
      </c>
    </row>
    <row r="20" spans="1:5" ht="12.75">
      <c r="A20" t="s">
        <v>53</v>
      </c>
      <c r="E20" s="36" t="s">
        <v>62</v>
      </c>
    </row>
    <row r="21" spans="1:16" ht="12.75">
      <c r="A21" s="25" t="s">
        <v>45</v>
      </c>
      <c s="29" t="s">
        <v>33</v>
      </c>
      <c s="29" t="s">
        <v>63</v>
      </c>
      <c s="25" t="s">
        <v>47</v>
      </c>
      <c s="30" t="s">
        <v>64</v>
      </c>
      <c s="31" t="s">
        <v>60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65</v>
      </c>
    </row>
    <row r="23" spans="1:5" ht="12.75">
      <c r="A23" s="37" t="s">
        <v>51</v>
      </c>
      <c r="E23" s="38" t="s">
        <v>47</v>
      </c>
    </row>
    <row r="24" spans="1:5" ht="12.75">
      <c r="A24" t="s">
        <v>53</v>
      </c>
      <c r="E24" s="36" t="s">
        <v>62</v>
      </c>
    </row>
    <row r="25" spans="1:16" ht="12.75">
      <c r="A25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60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68</v>
      </c>
    </row>
    <row r="27" spans="1:5" ht="12.75">
      <c r="A27" s="37" t="s">
        <v>51</v>
      </c>
      <c r="E27" s="38" t="s">
        <v>69</v>
      </c>
    </row>
    <row r="28" spans="1:5" ht="12.75">
      <c r="A28" t="s">
        <v>53</v>
      </c>
      <c r="E28" s="36" t="s">
        <v>70</v>
      </c>
    </row>
    <row r="29" spans="1:16" ht="12.75">
      <c r="A29" s="25" t="s">
        <v>45</v>
      </c>
      <c s="29" t="s">
        <v>37</v>
      </c>
      <c s="29" t="s">
        <v>71</v>
      </c>
      <c s="25" t="s">
        <v>47</v>
      </c>
      <c s="30" t="s">
        <v>72</v>
      </c>
      <c s="31" t="s">
        <v>60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47</v>
      </c>
    </row>
    <row r="31" spans="1:5" ht="12.75">
      <c r="A31" s="37" t="s">
        <v>51</v>
      </c>
      <c r="E31" s="38" t="s">
        <v>73</v>
      </c>
    </row>
    <row r="32" spans="1:5" ht="25.5">
      <c r="A32" t="s">
        <v>53</v>
      </c>
      <c r="E32" s="36" t="s">
        <v>74</v>
      </c>
    </row>
    <row r="33" spans="1:16" ht="12.75">
      <c r="A33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60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78</v>
      </c>
    </row>
    <row r="35" spans="1:5" ht="12.75">
      <c r="A35" s="37" t="s">
        <v>51</v>
      </c>
      <c r="E35" s="38" t="s">
        <v>47</v>
      </c>
    </row>
    <row r="36" spans="1:5" ht="12.75">
      <c r="A36" t="s">
        <v>53</v>
      </c>
      <c r="E36" s="36" t="s">
        <v>79</v>
      </c>
    </row>
    <row r="37" spans="1:18" ht="12.75" customHeight="1">
      <c r="A37" s="6" t="s">
        <v>43</v>
      </c>
      <c s="6"/>
      <c s="40" t="s">
        <v>23</v>
      </c>
      <c s="6"/>
      <c s="27" t="s">
        <v>80</v>
      </c>
      <c s="6"/>
      <c s="6"/>
      <c s="6"/>
      <c s="41">
        <f>0+Q37</f>
      </c>
      <c r="O37">
        <f>0+R37</f>
      </c>
      <c r="Q37">
        <f>0+I38</f>
      </c>
      <c>
        <f>0+O38</f>
      </c>
    </row>
    <row r="38" spans="1:16" ht="12.75">
      <c r="A38" s="25" t="s">
        <v>45</v>
      </c>
      <c s="29" t="s">
        <v>81</v>
      </c>
      <c s="29" t="s">
        <v>82</v>
      </c>
      <c s="25" t="s">
        <v>47</v>
      </c>
      <c s="30" t="s">
        <v>83</v>
      </c>
      <c s="31" t="s">
        <v>84</v>
      </c>
      <c s="32">
        <v>225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85</v>
      </c>
    </row>
    <row r="40" spans="1:5" ht="38.25">
      <c r="A40" s="37" t="s">
        <v>51</v>
      </c>
      <c r="E40" s="38" t="s">
        <v>86</v>
      </c>
    </row>
    <row r="41" spans="1:5" ht="102">
      <c r="A41" t="s">
        <v>53</v>
      </c>
      <c r="E41" s="36" t="s">
        <v>87</v>
      </c>
    </row>
    <row r="42" spans="1:18" ht="12.75" customHeight="1">
      <c r="A42" s="6" t="s">
        <v>43</v>
      </c>
      <c s="6"/>
      <c s="40" t="s">
        <v>75</v>
      </c>
      <c s="6"/>
      <c s="27" t="s">
        <v>99</v>
      </c>
      <c s="6"/>
      <c s="6"/>
      <c s="6"/>
      <c s="41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40</v>
      </c>
      <c s="29" t="s">
        <v>101</v>
      </c>
      <c s="25" t="s">
        <v>47</v>
      </c>
      <c s="30" t="s">
        <v>102</v>
      </c>
      <c s="31" t="s">
        <v>84</v>
      </c>
      <c s="32">
        <v>36.672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76.5">
      <c r="A45" s="37" t="s">
        <v>51</v>
      </c>
      <c r="E45" s="38" t="s">
        <v>150</v>
      </c>
    </row>
    <row r="46" spans="1:5" ht="51">
      <c r="A46" t="s">
        <v>53</v>
      </c>
      <c r="E46" s="36" t="s">
        <v>104</v>
      </c>
    </row>
    <row r="47" spans="1:18" ht="12.75" customHeight="1">
      <c r="A47" s="6" t="s">
        <v>43</v>
      </c>
      <c s="6"/>
      <c s="40" t="s">
        <v>40</v>
      </c>
      <c s="6"/>
      <c s="27" t="s">
        <v>105</v>
      </c>
      <c s="6"/>
      <c s="6"/>
      <c s="6"/>
      <c s="41">
        <f>0+Q47</f>
      </c>
      <c r="O47">
        <f>0+R47</f>
      </c>
      <c r="Q47">
        <f>0+I48+I52+I56+I60+I64+I68</f>
      </c>
      <c>
        <f>0+O48+O52+O56+O60+O64+O68</f>
      </c>
    </row>
    <row r="48" spans="1:16" ht="12.75">
      <c r="A48" s="25" t="s">
        <v>45</v>
      </c>
      <c s="29" t="s">
        <v>42</v>
      </c>
      <c s="29" t="s">
        <v>107</v>
      </c>
      <c s="25" t="s">
        <v>47</v>
      </c>
      <c s="30" t="s">
        <v>108</v>
      </c>
      <c s="31" t="s">
        <v>96</v>
      </c>
      <c s="32">
        <v>50.8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109</v>
      </c>
    </row>
    <row r="50" spans="1:5" ht="38.25">
      <c r="A50" s="37" t="s">
        <v>51</v>
      </c>
      <c r="E50" s="38" t="s">
        <v>151</v>
      </c>
    </row>
    <row r="51" spans="1:5" ht="63.75">
      <c r="A51" t="s">
        <v>53</v>
      </c>
      <c r="E51" s="36" t="s">
        <v>111</v>
      </c>
    </row>
    <row r="52" spans="1:16" ht="12.75">
      <c r="A52" s="25" t="s">
        <v>45</v>
      </c>
      <c s="29" t="s">
        <v>100</v>
      </c>
      <c s="29" t="s">
        <v>113</v>
      </c>
      <c s="25" t="s">
        <v>47</v>
      </c>
      <c s="30" t="s">
        <v>114</v>
      </c>
      <c s="31" t="s">
        <v>96</v>
      </c>
      <c s="32">
        <v>50.8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</v>
      </c>
    </row>
    <row r="54" spans="1:5" ht="38.25">
      <c r="A54" s="37" t="s">
        <v>51</v>
      </c>
      <c r="E54" s="38" t="s">
        <v>151</v>
      </c>
    </row>
    <row r="55" spans="1:5" ht="38.25">
      <c r="A55" t="s">
        <v>53</v>
      </c>
      <c r="E55" s="36" t="s">
        <v>116</v>
      </c>
    </row>
    <row r="56" spans="1:16" ht="12.75">
      <c r="A56" s="25" t="s">
        <v>45</v>
      </c>
      <c s="29" t="s">
        <v>106</v>
      </c>
      <c s="29" t="s">
        <v>118</v>
      </c>
      <c s="25" t="s">
        <v>47</v>
      </c>
      <c s="30" t="s">
        <v>119</v>
      </c>
      <c s="31" t="s">
        <v>84</v>
      </c>
      <c s="32">
        <v>27.36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47</v>
      </c>
    </row>
    <row r="58" spans="1:5" ht="12.75">
      <c r="A58" s="37" t="s">
        <v>51</v>
      </c>
      <c r="E58" s="38" t="s">
        <v>120</v>
      </c>
    </row>
    <row r="59" spans="1:5" ht="63.75">
      <c r="A59" t="s">
        <v>53</v>
      </c>
      <c r="E59" s="36" t="s">
        <v>121</v>
      </c>
    </row>
    <row r="60" spans="1:16" ht="12.75">
      <c r="A60" s="25" t="s">
        <v>45</v>
      </c>
      <c s="29" t="s">
        <v>112</v>
      </c>
      <c s="29" t="s">
        <v>123</v>
      </c>
      <c s="25" t="s">
        <v>47</v>
      </c>
      <c s="30" t="s">
        <v>124</v>
      </c>
      <c s="31" t="s">
        <v>125</v>
      </c>
      <c s="32">
        <v>100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126</v>
      </c>
    </row>
    <row r="62" spans="1:5" ht="12.75">
      <c r="A62" s="37" t="s">
        <v>51</v>
      </c>
      <c r="E62" s="38" t="s">
        <v>152</v>
      </c>
    </row>
    <row r="63" spans="1:5" ht="409.5">
      <c r="A63" t="s">
        <v>53</v>
      </c>
      <c r="E63" s="36" t="s">
        <v>128</v>
      </c>
    </row>
    <row r="64" spans="1:16" ht="12.75">
      <c r="A64" s="25" t="s">
        <v>45</v>
      </c>
      <c s="29" t="s">
        <v>117</v>
      </c>
      <c s="29" t="s">
        <v>130</v>
      </c>
      <c s="25" t="s">
        <v>47</v>
      </c>
      <c s="30" t="s">
        <v>131</v>
      </c>
      <c s="31" t="s">
        <v>84</v>
      </c>
      <c s="32">
        <v>36.672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47</v>
      </c>
    </row>
    <row r="66" spans="1:5" ht="76.5">
      <c r="A66" s="37" t="s">
        <v>51</v>
      </c>
      <c r="E66" s="38" t="s">
        <v>153</v>
      </c>
    </row>
    <row r="67" spans="1:5" ht="25.5">
      <c r="A67" t="s">
        <v>53</v>
      </c>
      <c r="E67" s="36" t="s">
        <v>133</v>
      </c>
    </row>
    <row r="68" spans="1:16" ht="12.75">
      <c r="A68" s="25" t="s">
        <v>45</v>
      </c>
      <c s="29" t="s">
        <v>122</v>
      </c>
      <c s="29" t="s">
        <v>141</v>
      </c>
      <c s="25" t="s">
        <v>47</v>
      </c>
      <c s="30" t="s">
        <v>142</v>
      </c>
      <c s="31" t="s">
        <v>143</v>
      </c>
      <c s="32">
        <v>1.62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47</v>
      </c>
    </row>
    <row r="70" spans="1:5" ht="12.75">
      <c r="A70" s="37" t="s">
        <v>51</v>
      </c>
      <c r="E70" s="38" t="s">
        <v>144</v>
      </c>
    </row>
    <row r="71" spans="1:5" ht="76.5">
      <c r="A71" t="s">
        <v>53</v>
      </c>
      <c r="E71" s="36" t="s">
        <v>145</v>
      </c>
    </row>
  </sheetData>
  <sheetProtection password="9B31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